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4415" windowHeight="8700"/>
  </bookViews>
  <sheets>
    <sheet name="Н.Гнутов" sheetId="2" r:id="rId1"/>
  </sheets>
  <calcPr calcId="124519" refMode="R1C1"/>
</workbook>
</file>

<file path=xl/calcChain.xml><?xml version="1.0" encoding="utf-8"?>
<calcChain xmlns="http://schemas.openxmlformats.org/spreadsheetml/2006/main">
  <c r="E55" i="2"/>
  <c r="C56"/>
  <c r="C53"/>
  <c r="D31"/>
  <c r="C31"/>
  <c r="E43"/>
  <c r="D42"/>
  <c r="E42"/>
  <c r="C42"/>
  <c r="D30"/>
  <c r="D11"/>
  <c r="C30"/>
  <c r="C11"/>
  <c r="D24"/>
  <c r="C24"/>
  <c r="E15"/>
  <c r="D14"/>
  <c r="C14"/>
  <c r="D34"/>
  <c r="C34"/>
  <c r="D39"/>
  <c r="E35"/>
  <c r="D28"/>
  <c r="D26"/>
  <c r="C26"/>
  <c r="D46"/>
  <c r="E57"/>
  <c r="D56"/>
  <c r="E56"/>
  <c r="C12"/>
  <c r="D12"/>
  <c r="E13"/>
  <c r="C16"/>
  <c r="D16"/>
  <c r="E17"/>
  <c r="E18"/>
  <c r="C19"/>
  <c r="D19"/>
  <c r="E19"/>
  <c r="E20"/>
  <c r="C22"/>
  <c r="D22"/>
  <c r="E23"/>
  <c r="C28"/>
  <c r="C32"/>
  <c r="D32"/>
  <c r="E32"/>
  <c r="E33"/>
  <c r="C36"/>
  <c r="D36"/>
  <c r="E37"/>
  <c r="E38"/>
  <c r="C39"/>
  <c r="C46"/>
  <c r="E46"/>
  <c r="E47"/>
  <c r="E48"/>
  <c r="E49"/>
  <c r="E50"/>
  <c r="C51"/>
  <c r="D51"/>
  <c r="E51"/>
  <c r="E52"/>
  <c r="D53"/>
  <c r="E53"/>
  <c r="E54"/>
  <c r="C59"/>
  <c r="D59"/>
  <c r="E60"/>
  <c r="E61"/>
  <c r="C62"/>
  <c r="D62"/>
  <c r="E62"/>
  <c r="E63"/>
  <c r="C64"/>
  <c r="D64"/>
  <c r="E64"/>
  <c r="E65"/>
  <c r="C66"/>
  <c r="D66"/>
  <c r="E66"/>
  <c r="E67"/>
  <c r="C68"/>
  <c r="D68"/>
  <c r="E68"/>
  <c r="E69"/>
  <c r="E12"/>
  <c r="E59"/>
  <c r="C70"/>
  <c r="D70"/>
  <c r="D71"/>
  <c r="D72"/>
  <c r="E36"/>
  <c r="E22"/>
  <c r="E16"/>
  <c r="E14"/>
  <c r="E34"/>
  <c r="E31"/>
  <c r="E11"/>
  <c r="D44"/>
  <c r="C44"/>
  <c r="E30"/>
  <c r="C71"/>
  <c r="C72"/>
  <c r="E44"/>
  <c r="E70"/>
</calcChain>
</file>

<file path=xl/sharedStrings.xml><?xml version="1.0" encoding="utf-8"?>
<sst xmlns="http://schemas.openxmlformats.org/spreadsheetml/2006/main" count="127" uniqueCount="127">
  <si>
    <t>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</si>
  <si>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</si>
  <si>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</si>
  <si>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</si>
  <si>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</si>
  <si>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</si>
  <si>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</si>
  <si>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</si>
  <si>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</si>
  <si>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</si>
  <si>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</si>
  <si>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</si>
  <si>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</si>
  <si>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</si>
  <si>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</si>
  <si>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000 1 08 00000 00 0000  000</t>
  </si>
  <si>
    <t>Прочие налоги. пошлины и сборы</t>
  </si>
  <si>
    <t>000  1 08 00000 00 0000 000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</si>
  <si>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</si>
  <si>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</si>
  <si>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</si>
  <si>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</si>
  <si>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собственных доходов</t>
  </si>
  <si>
    <t>000 2 00 00000 00 0000 000</t>
  </si>
  <si>
    <t>Безвозмездные поступления</t>
  </si>
  <si>
    <t>000 2 02 01000 00 0000 000</t>
  </si>
  <si>
    <t>Дотации от других бюджетов бюджетной системы Российской Федерации</t>
  </si>
  <si>
    <t>000 2 02 01001 10 0000 151</t>
  </si>
  <si>
    <t>Дотации бюджетам поселений на выравнивание бюджетной обеспеченности</t>
  </si>
  <si>
    <t>000 2 02 03000 00 0000000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</si>
  <si>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</si>
  <si>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</si>
  <si>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000 2 02 03024 10 0000 151</t>
  </si>
  <si>
    <t>Всего доходов</t>
  </si>
  <si>
    <t>.0100</t>
  </si>
  <si>
    <t>Общегосударственные вопросы</t>
  </si>
  <si>
    <t>.0102</t>
  </si>
  <si>
    <t>Функционирование высшего должностного лица субъекта Российской Федерации и муниципального образования</t>
  </si>
  <si>
    <t>.0104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</si>
  <si>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</si>
  <si>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расходы</t>
  </si>
  <si>
    <t>.0200</t>
  </si>
  <si>
    <t>Национальная оборона</t>
  </si>
  <si>
    <t>.0203</t>
  </si>
  <si>
    <t>Мобилизационная и вневойсковая подготовка</t>
  </si>
  <si>
    <t>.0300</t>
  </si>
  <si>
    <t>Национальная  безопасность</t>
  </si>
  <si>
    <t>.0309</t>
  </si>
  <si>
    <t>Предупреждение и ликвидация чрезвычайных ситуаций природного и техногенного характера, гражданская оборона</t>
  </si>
  <si>
    <t>.0400</t>
  </si>
  <si>
    <t>Национальная экономика</t>
  </si>
  <si>
    <t>.0500</t>
  </si>
  <si>
    <t>Жилищно-коммунальное хозяйство</t>
  </si>
  <si>
    <t>.0502</t>
  </si>
  <si>
    <t>Коммунальное хозяйство</t>
  </si>
  <si>
    <t>.0503</t>
  </si>
  <si>
    <t>Благоустройство</t>
  </si>
  <si>
    <t>.0700</t>
  </si>
  <si>
    <t>Образование</t>
  </si>
  <si>
    <t>.0707</t>
  </si>
  <si>
    <t>Молодежная политика и оздоровление детей</t>
  </si>
  <si>
    <t>.0800</t>
  </si>
  <si>
    <t>Культура, кинематография, средства массовой информации</t>
  </si>
  <si>
    <t>.0801</t>
  </si>
  <si>
    <t>Культура</t>
  </si>
  <si>
    <t>Физическая культура и спорт</t>
  </si>
  <si>
    <t>Иные межбюджетные трансферты</t>
  </si>
  <si>
    <t>ИТОГО РАСХОДОВ</t>
  </si>
  <si>
    <t>Субсидии бюджетам субъектам Российской Федерации и муниципальных образований</t>
  </si>
  <si>
    <t xml:space="preserve">Прочие субсидии бюджетам поселений </t>
  </si>
  <si>
    <t>Прочие неналоговые доходы</t>
  </si>
  <si>
    <t>.0009000000000000000</t>
  </si>
  <si>
    <t>.0008000000000000000</t>
  </si>
  <si>
    <t>Профицит бюджета(со знаком "плюс") Дефицит бюджета(со знаком "минус")</t>
  </si>
  <si>
    <t>Изменение остатков средств бюджетов</t>
  </si>
  <si>
    <t>Итого источников</t>
  </si>
  <si>
    <t>Исполнение бюджета Нижнегнутовского сельского поселения</t>
  </si>
  <si>
    <t>Приложение к Постановслению</t>
  </si>
  <si>
    <t>_______________________________</t>
  </si>
  <si>
    <t>Наименование показателей</t>
  </si>
  <si>
    <t>РАСХОДЫ</t>
  </si>
  <si>
    <t>тыс.руб.</t>
  </si>
  <si>
    <t>Налоговые и неналоговые доходы</t>
  </si>
  <si>
    <t>Невыясненные поступления, зачисляемые в бюджеты поселений</t>
  </si>
  <si>
    <t>Налоги на совокупный доход</t>
  </si>
  <si>
    <t>Резервные фонды</t>
  </si>
  <si>
    <t>Прочие межбюджетные трансферты,передаваемые бюджетам поселений</t>
  </si>
  <si>
    <t>Субвенции бюджетам субъектов Российской Федерации и муниципальных образований(межбюджетные субсидии)</t>
  </si>
  <si>
    <t>% исполнения</t>
  </si>
  <si>
    <t>000 2 02 02999 10 0000 151</t>
  </si>
  <si>
    <t>Субвенции бюджетам поселений на выполнение передаваемых полномочий субъектов Российской Федерации(административная комиссия)</t>
  </si>
  <si>
    <t>Земельный налог(по обязятельствам,возникшим до 1 января 2006 года), мобилизуемый на территориях поселений</t>
  </si>
  <si>
    <t xml:space="preserve">Физическая культура </t>
  </si>
  <si>
    <t>.0111</t>
  </si>
  <si>
    <t>.0113</t>
  </si>
  <si>
    <t xml:space="preserve">000 2 02 02000 00 0000 151   </t>
  </si>
  <si>
    <t xml:space="preserve">000 1 14 00000 00 0000 000 </t>
  </si>
  <si>
    <t>Доходы от продажи материальных и нематериальных активов</t>
  </si>
  <si>
    <t>Доходы от продажи земельных участков</t>
  </si>
  <si>
    <t>000 2 02 04000 00 0000 151</t>
  </si>
  <si>
    <t>000 2 02 04999 10 0000 151</t>
  </si>
  <si>
    <t>000 1 09 04051 00 000 100</t>
  </si>
  <si>
    <t>000 1 17 0000 00 0000 000</t>
  </si>
  <si>
    <t>000 1 17 01050 10 0000 180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</si>
  <si>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</si>
  <si>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</si>
  <si>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Утверждено на 2012 год</t>
  </si>
  <si>
    <t>000 1 14 06013 10 0000 430</t>
  </si>
  <si>
    <t>000 1 11 05013 10 0000 120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</si>
  <si>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</si>
  <si>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</si>
  <si>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    за 1 полугодие  2012 года</t>
  </si>
  <si>
    <t>Исполнено за 1 полугодие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</si>
  <si>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</si>
  <si>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</si>
  <si>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000 1 13 00000 00 0000 000</t>
  </si>
  <si>
    <t>Доходы от оказания платных услуг и компенсации затрат государства</t>
  </si>
  <si>
    <t>000 1 13 02995 10 0000 130</t>
  </si>
  <si>
    <t>Прочие доходы от компенсации затрат бюджетов муниципальных районов</t>
  </si>
  <si>
    <t>.0310</t>
  </si>
  <si>
    <t>Обеспечение пожарной безопасности</t>
  </si>
  <si>
    <t>.0409</t>
  </si>
  <si>
    <t>Дорожное хозяйство</t>
  </si>
  <si>
    <t>Периодическая печать</t>
  </si>
  <si>
    <t>.0412</t>
  </si>
  <si>
    <t>Мероприятия в области национальной экономики</t>
  </si>
  <si>
    <t>Средства масоовой информации</t>
  </si>
</sst>
</file>

<file path=xl/styles.xml><?xml version="1.0" encoding="utf-8"?>
<styleSheet xmlns="http://schemas.openxmlformats.org/spreadsheetml/2006/main">
  <numFmts count="1">
    <numFmt numFmtId="167" formatCode="0.0"/>
  </numFmts>
  <fonts count="3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topLeftCell="A55" zoomScale="82" zoomScaleNormal="82" workbookViewId="0">
      <selection activeCell="B11" sqref="B11"/>
    </sheetView>
  </sheetViews>
  <sheetFormatPr defaultRowHeight="12.75"/>
  <cols>
    <col min="1" max="1" width="29.42578125" customWidth="1"/>
    <col min="2" max="2" width="35.140625" customWidth="1"/>
    <col min="3" max="3" width="10.5703125" customWidth="1"/>
    <col min="4" max="4" width="10.28515625" customWidth="1"/>
    <col min="5" max="5" width="11.5703125" customWidth="1"/>
  </cols>
  <sheetData>
    <row r="1" spans="1:6" ht="15.75">
      <c r="A1" s="15"/>
      <c r="B1" s="15"/>
      <c r="C1" s="22" t="s">
        <v>77</v>
      </c>
      <c r="D1" s="22"/>
      <c r="E1" s="22"/>
      <c r="F1" s="1"/>
    </row>
    <row r="2" spans="1:6" ht="15.75">
      <c r="A2" s="15"/>
      <c r="B2" s="15"/>
      <c r="C2" s="15"/>
      <c r="D2" s="15"/>
      <c r="E2" s="15"/>
    </row>
    <row r="3" spans="1:6" ht="15.75">
      <c r="A3" s="15"/>
      <c r="B3" s="15"/>
      <c r="C3" s="23" t="s">
        <v>78</v>
      </c>
      <c r="D3" s="23"/>
      <c r="E3" s="23"/>
    </row>
    <row r="4" spans="1:6" ht="15.75">
      <c r="A4" s="15"/>
      <c r="B4" s="15"/>
      <c r="C4" s="16"/>
      <c r="D4" s="16"/>
      <c r="E4" s="16"/>
    </row>
    <row r="5" spans="1:6" ht="15.75">
      <c r="A5" s="15"/>
      <c r="B5" s="15"/>
      <c r="C5" s="16"/>
      <c r="D5" s="16"/>
      <c r="E5" s="16"/>
    </row>
    <row r="6" spans="1:6" ht="15.75">
      <c r="A6" s="24" t="s">
        <v>76</v>
      </c>
      <c r="B6" s="24"/>
      <c r="C6" s="24"/>
      <c r="D6" s="24"/>
      <c r="E6" s="24"/>
    </row>
    <row r="7" spans="1:6" ht="15.75">
      <c r="A7" s="18" t="s">
        <v>111</v>
      </c>
      <c r="B7" s="18"/>
      <c r="C7" s="18"/>
      <c r="D7" s="18"/>
      <c r="E7" s="18"/>
    </row>
    <row r="8" spans="1:6" ht="15.75">
      <c r="A8" s="15"/>
      <c r="B8" s="15"/>
      <c r="C8" s="15"/>
      <c r="D8" s="15"/>
      <c r="E8" s="15"/>
    </row>
    <row r="9" spans="1:6" ht="15.75">
      <c r="A9" s="15"/>
      <c r="B9" s="15"/>
      <c r="C9" s="15"/>
      <c r="D9" s="15"/>
      <c r="E9" s="15" t="s">
        <v>81</v>
      </c>
    </row>
    <row r="10" spans="1:6" ht="63">
      <c r="A10" s="6" t="s">
        <v>0</v>
      </c>
      <c r="B10" s="6" t="s">
        <v>79</v>
      </c>
      <c r="C10" s="8" t="s">
        <v>106</v>
      </c>
      <c r="D10" s="8" t="s">
        <v>112</v>
      </c>
      <c r="E10" s="8" t="s">
        <v>88</v>
      </c>
    </row>
    <row r="11" spans="1:6" ht="31.5">
      <c r="A11" s="12" t="s">
        <v>1</v>
      </c>
      <c r="B11" s="3" t="s">
        <v>82</v>
      </c>
      <c r="C11" s="4">
        <f>C12+C14+C16+C19+C20+C21+C22+C24+C26+C28</f>
        <v>2572.6</v>
      </c>
      <c r="D11" s="4">
        <f>D12+D14+D16+D19+D20+D21+D22+D24+D26+D28</f>
        <v>728.59999999999991</v>
      </c>
      <c r="E11" s="13">
        <f>D11/C11*100</f>
        <v>28.321542408458367</v>
      </c>
    </row>
    <row r="12" spans="1:6" ht="21.75" customHeight="1">
      <c r="A12" s="12" t="s">
        <v>2</v>
      </c>
      <c r="B12" s="3" t="s">
        <v>3</v>
      </c>
      <c r="C12" s="4">
        <f>C13</f>
        <v>1350</v>
      </c>
      <c r="D12" s="4">
        <f>D13</f>
        <v>381.3</v>
      </c>
      <c r="E12" s="13">
        <f t="shared" ref="E12:E70" si="0">D12/C12*100</f>
        <v>28.244444444444444</v>
      </c>
    </row>
    <row r="13" spans="1:6" ht="15.75">
      <c r="A13" s="14" t="s">
        <v>4</v>
      </c>
      <c r="B13" s="7" t="s">
        <v>5</v>
      </c>
      <c r="C13" s="8">
        <v>1350</v>
      </c>
      <c r="D13" s="8">
        <v>381.3</v>
      </c>
      <c r="E13" s="13">
        <f t="shared" si="0"/>
        <v>28.244444444444444</v>
      </c>
    </row>
    <row r="14" spans="1:6" ht="25.5" customHeight="1">
      <c r="A14" s="17" t="s">
        <v>6</v>
      </c>
      <c r="B14" s="3" t="s">
        <v>84</v>
      </c>
      <c r="C14" s="4">
        <f>C15</f>
        <v>0</v>
      </c>
      <c r="D14" s="4">
        <f>D15</f>
        <v>2.2000000000000002</v>
      </c>
      <c r="E14" s="13" t="e">
        <f t="shared" si="0"/>
        <v>#DIV/0!</v>
      </c>
    </row>
    <row r="15" spans="1:6" ht="31.5">
      <c r="A15" s="6" t="s">
        <v>7</v>
      </c>
      <c r="B15" s="7" t="s">
        <v>8</v>
      </c>
      <c r="C15" s="8"/>
      <c r="D15" s="8">
        <v>2.2000000000000002</v>
      </c>
      <c r="E15" s="13" t="e">
        <f t="shared" si="0"/>
        <v>#DIV/0!</v>
      </c>
    </row>
    <row r="16" spans="1:6" ht="19.5" customHeight="1">
      <c r="A16" s="12" t="s">
        <v>9</v>
      </c>
      <c r="B16" s="3" t="s">
        <v>10</v>
      </c>
      <c r="C16" s="4">
        <f>C17+C18</f>
        <v>1161</v>
      </c>
      <c r="D16" s="4">
        <f>D17+D18</f>
        <v>291.3</v>
      </c>
      <c r="E16" s="13">
        <f t="shared" si="0"/>
        <v>25.090439276485789</v>
      </c>
    </row>
    <row r="17" spans="1:5" ht="18.75" customHeight="1">
      <c r="A17" s="14" t="s">
        <v>11</v>
      </c>
      <c r="B17" s="7" t="s">
        <v>12</v>
      </c>
      <c r="C17" s="8">
        <v>14</v>
      </c>
      <c r="D17" s="8">
        <v>3.2</v>
      </c>
      <c r="E17" s="13">
        <f t="shared" si="0"/>
        <v>22.857142857142858</v>
      </c>
    </row>
    <row r="18" spans="1:5" ht="15.75">
      <c r="A18" s="14" t="s">
        <v>13</v>
      </c>
      <c r="B18" s="7" t="s">
        <v>14</v>
      </c>
      <c r="C18" s="8">
        <v>1147</v>
      </c>
      <c r="D18" s="8">
        <v>288.10000000000002</v>
      </c>
      <c r="E18" s="13">
        <f t="shared" si="0"/>
        <v>25.117698343504795</v>
      </c>
    </row>
    <row r="19" spans="1:5" ht="31.5">
      <c r="A19" s="12" t="s">
        <v>15</v>
      </c>
      <c r="B19" s="3" t="s">
        <v>16</v>
      </c>
      <c r="C19" s="4">
        <f>C20</f>
        <v>0</v>
      </c>
      <c r="D19" s="4">
        <f>D20</f>
        <v>0</v>
      </c>
      <c r="E19" s="13" t="e">
        <f t="shared" si="0"/>
        <v>#DIV/0!</v>
      </c>
    </row>
    <row r="20" spans="1:5" ht="15.75">
      <c r="A20" s="12" t="s">
        <v>17</v>
      </c>
      <c r="B20" s="3" t="s">
        <v>18</v>
      </c>
      <c r="C20" s="4">
        <v>0</v>
      </c>
      <c r="D20" s="4">
        <v>0</v>
      </c>
      <c r="E20" s="5" t="e">
        <f t="shared" si="0"/>
        <v>#DIV/0!</v>
      </c>
    </row>
    <row r="21" spans="1:5" ht="66.75" customHeight="1">
      <c r="A21" s="12" t="s">
        <v>101</v>
      </c>
      <c r="B21" s="3" t="s">
        <v>91</v>
      </c>
      <c r="C21" s="4"/>
      <c r="D21" s="4">
        <v>0.4</v>
      </c>
      <c r="E21" s="5"/>
    </row>
    <row r="22" spans="1:5" ht="63">
      <c r="A22" s="12" t="s">
        <v>19</v>
      </c>
      <c r="B22" s="3" t="s">
        <v>20</v>
      </c>
      <c r="C22" s="4">
        <f>C23</f>
        <v>61.6</v>
      </c>
      <c r="D22" s="4">
        <f>D23</f>
        <v>52.9</v>
      </c>
      <c r="E22" s="13">
        <f t="shared" si="0"/>
        <v>85.876623376623371</v>
      </c>
    </row>
    <row r="23" spans="1:5" ht="157.5">
      <c r="A23" s="14" t="s">
        <v>108</v>
      </c>
      <c r="B23" s="7" t="s">
        <v>21</v>
      </c>
      <c r="C23" s="8">
        <v>61.6</v>
      </c>
      <c r="D23" s="8">
        <v>52.9</v>
      </c>
      <c r="E23" s="13">
        <f t="shared" si="0"/>
        <v>85.876623376623371</v>
      </c>
    </row>
    <row r="24" spans="1:5" ht="47.25" customHeight="1">
      <c r="A24" s="12" t="s">
        <v>115</v>
      </c>
      <c r="B24" s="3" t="s">
        <v>116</v>
      </c>
      <c r="C24" s="4">
        <f>C25</f>
        <v>0</v>
      </c>
      <c r="D24" s="4">
        <f>D25</f>
        <v>0.5</v>
      </c>
      <c r="E24" s="5"/>
    </row>
    <row r="25" spans="1:5" ht="46.5" customHeight="1">
      <c r="A25" s="14" t="s">
        <v>117</v>
      </c>
      <c r="B25" s="7" t="s">
        <v>118</v>
      </c>
      <c r="C25" s="8"/>
      <c r="D25" s="8">
        <v>0.5</v>
      </c>
      <c r="E25" s="13"/>
    </row>
    <row r="26" spans="1:5" ht="47.25">
      <c r="A26" s="12" t="s">
        <v>96</v>
      </c>
      <c r="B26" s="3" t="s">
        <v>97</v>
      </c>
      <c r="C26" s="4">
        <f>C27</f>
        <v>0</v>
      </c>
      <c r="D26" s="4">
        <f>D27</f>
        <v>0</v>
      </c>
      <c r="E26" s="13"/>
    </row>
    <row r="27" spans="1:5" ht="31.5">
      <c r="A27" s="14" t="s">
        <v>107</v>
      </c>
      <c r="B27" s="7" t="s">
        <v>98</v>
      </c>
      <c r="C27" s="8">
        <v>0</v>
      </c>
      <c r="D27" s="8"/>
      <c r="E27" s="13"/>
    </row>
    <row r="28" spans="1:5" ht="15.75">
      <c r="A28" s="12" t="s">
        <v>102</v>
      </c>
      <c r="B28" s="3" t="s">
        <v>70</v>
      </c>
      <c r="C28" s="4">
        <f>C235</f>
        <v>0</v>
      </c>
      <c r="D28" s="4">
        <f>D29</f>
        <v>0</v>
      </c>
      <c r="E28" s="5"/>
    </row>
    <row r="29" spans="1:5" ht="47.25">
      <c r="A29" s="14" t="s">
        <v>103</v>
      </c>
      <c r="B29" s="7" t="s">
        <v>83</v>
      </c>
      <c r="C29" s="8"/>
      <c r="D29" s="8"/>
      <c r="E29" s="13"/>
    </row>
    <row r="30" spans="1:5" ht="20.25" customHeight="1">
      <c r="A30" s="14"/>
      <c r="B30" s="3" t="s">
        <v>22</v>
      </c>
      <c r="C30" s="4">
        <f>C12+C16+C19+C22+C14+C24</f>
        <v>2572.6</v>
      </c>
      <c r="D30" s="4">
        <f>D12+D14+D16+D19+D20+D21+D22+D24+D26+D28</f>
        <v>728.59999999999991</v>
      </c>
      <c r="E30" s="13">
        <f t="shared" si="0"/>
        <v>28.321542408458367</v>
      </c>
    </row>
    <row r="31" spans="1:5" ht="23.25" customHeight="1">
      <c r="A31" s="12" t="s">
        <v>23</v>
      </c>
      <c r="B31" s="3" t="s">
        <v>24</v>
      </c>
      <c r="C31" s="4">
        <f>C32+C34+C36+C39+C42</f>
        <v>3705.1</v>
      </c>
      <c r="D31" s="4">
        <f>D32+D34+D36+D39+D42</f>
        <v>1685.5</v>
      </c>
      <c r="E31" s="13">
        <f t="shared" si="0"/>
        <v>45.49134976114005</v>
      </c>
    </row>
    <row r="32" spans="1:5" ht="47.25">
      <c r="A32" s="12" t="s">
        <v>25</v>
      </c>
      <c r="B32" s="3" t="s">
        <v>26</v>
      </c>
      <c r="C32" s="4">
        <f>C33</f>
        <v>1922</v>
      </c>
      <c r="D32" s="4">
        <f>D33</f>
        <v>803.4</v>
      </c>
      <c r="E32" s="13">
        <f t="shared" si="0"/>
        <v>41.800208116545264</v>
      </c>
    </row>
    <row r="33" spans="1:5" ht="47.25">
      <c r="A33" s="14" t="s">
        <v>27</v>
      </c>
      <c r="B33" s="7" t="s">
        <v>28</v>
      </c>
      <c r="C33" s="8">
        <v>1922</v>
      </c>
      <c r="D33" s="8">
        <v>803.4</v>
      </c>
      <c r="E33" s="13">
        <f t="shared" si="0"/>
        <v>41.800208116545264</v>
      </c>
    </row>
    <row r="34" spans="1:5" ht="47.25">
      <c r="A34" s="12" t="s">
        <v>95</v>
      </c>
      <c r="B34" s="3" t="s">
        <v>68</v>
      </c>
      <c r="C34" s="4">
        <f>C35</f>
        <v>1715</v>
      </c>
      <c r="D34" s="4">
        <f>D35</f>
        <v>716.8</v>
      </c>
      <c r="E34" s="13">
        <f t="shared" si="0"/>
        <v>41.795918367346935</v>
      </c>
    </row>
    <row r="35" spans="1:5" ht="31.5">
      <c r="A35" s="14" t="s">
        <v>89</v>
      </c>
      <c r="B35" s="7" t="s">
        <v>69</v>
      </c>
      <c r="C35" s="8">
        <v>1715</v>
      </c>
      <c r="D35" s="8">
        <v>716.8</v>
      </c>
      <c r="E35" s="13">
        <f t="shared" si="0"/>
        <v>41.795918367346935</v>
      </c>
    </row>
    <row r="36" spans="1:5" ht="78.75">
      <c r="A36" s="12" t="s">
        <v>29</v>
      </c>
      <c r="B36" s="3" t="s">
        <v>87</v>
      </c>
      <c r="C36" s="4">
        <f>C37+C38</f>
        <v>68.099999999999994</v>
      </c>
      <c r="D36" s="4">
        <f>D37+D38</f>
        <v>65.900000000000006</v>
      </c>
      <c r="E36" s="13">
        <f t="shared" si="0"/>
        <v>96.769456681350974</v>
      </c>
    </row>
    <row r="37" spans="1:5" ht="78.75">
      <c r="A37" s="14" t="s">
        <v>30</v>
      </c>
      <c r="B37" s="7" t="s">
        <v>31</v>
      </c>
      <c r="C37" s="8">
        <v>63.6</v>
      </c>
      <c r="D37" s="8">
        <v>63.6</v>
      </c>
      <c r="E37" s="13">
        <f t="shared" si="0"/>
        <v>100</v>
      </c>
    </row>
    <row r="38" spans="1:5" ht="94.5">
      <c r="A38" s="14" t="s">
        <v>32</v>
      </c>
      <c r="B38" s="7" t="s">
        <v>90</v>
      </c>
      <c r="C38" s="8">
        <v>4.5</v>
      </c>
      <c r="D38" s="8">
        <v>2.2999999999999998</v>
      </c>
      <c r="E38" s="13">
        <f t="shared" si="0"/>
        <v>51.111111111111107</v>
      </c>
    </row>
    <row r="39" spans="1:5" ht="34.5" customHeight="1">
      <c r="A39" s="12" t="s">
        <v>99</v>
      </c>
      <c r="B39" s="3" t="s">
        <v>66</v>
      </c>
      <c r="C39" s="4">
        <f>C41</f>
        <v>0</v>
      </c>
      <c r="D39" s="4">
        <f>D40+D41</f>
        <v>99.5</v>
      </c>
      <c r="E39" s="5"/>
    </row>
    <row r="40" spans="1:5" ht="109.5" customHeight="1">
      <c r="A40" s="14" t="s">
        <v>104</v>
      </c>
      <c r="B40" s="7" t="s">
        <v>105</v>
      </c>
      <c r="C40" s="4"/>
      <c r="D40" s="8">
        <v>99.5</v>
      </c>
      <c r="E40" s="5"/>
    </row>
    <row r="41" spans="1:5" ht="47.25">
      <c r="A41" s="14" t="s">
        <v>100</v>
      </c>
      <c r="B41" s="7" t="s">
        <v>86</v>
      </c>
      <c r="C41" s="8">
        <v>0</v>
      </c>
      <c r="D41" s="8"/>
      <c r="E41" s="13"/>
    </row>
    <row r="42" spans="1:5" ht="78.75">
      <c r="A42" s="12" t="s">
        <v>109</v>
      </c>
      <c r="B42" s="3" t="s">
        <v>110</v>
      </c>
      <c r="C42" s="4">
        <f>C43</f>
        <v>0</v>
      </c>
      <c r="D42" s="4">
        <f>D43</f>
        <v>-0.1</v>
      </c>
      <c r="E42" s="13" t="e">
        <f>D42/C42*100</f>
        <v>#DIV/0!</v>
      </c>
    </row>
    <row r="43" spans="1:5" ht="94.5">
      <c r="A43" s="14" t="s">
        <v>113</v>
      </c>
      <c r="B43" s="7" t="s">
        <v>114</v>
      </c>
      <c r="C43" s="8"/>
      <c r="D43" s="8">
        <v>-0.1</v>
      </c>
      <c r="E43" s="13" t="e">
        <f>D43/C43*100</f>
        <v>#DIV/0!</v>
      </c>
    </row>
    <row r="44" spans="1:5" ht="27.75" customHeight="1">
      <c r="A44" s="7"/>
      <c r="B44" s="3" t="s">
        <v>33</v>
      </c>
      <c r="C44" s="10">
        <f>C30+C31</f>
        <v>6277.7</v>
      </c>
      <c r="D44" s="10">
        <f>D30+D31</f>
        <v>2414.1</v>
      </c>
      <c r="E44" s="13">
        <f t="shared" si="0"/>
        <v>38.455166701180367</v>
      </c>
    </row>
    <row r="45" spans="1:5" ht="15.75">
      <c r="A45" s="19" t="s">
        <v>80</v>
      </c>
      <c r="B45" s="20"/>
      <c r="C45" s="20"/>
      <c r="D45" s="20"/>
      <c r="E45" s="21"/>
    </row>
    <row r="46" spans="1:5" ht="15.75">
      <c r="A46" s="4" t="s">
        <v>34</v>
      </c>
      <c r="B46" s="9" t="s">
        <v>35</v>
      </c>
      <c r="C46" s="10">
        <f>C47+C48+C49+C50</f>
        <v>2931.1</v>
      </c>
      <c r="D46" s="10">
        <f>D47+D48+D49+D50</f>
        <v>1209.2</v>
      </c>
      <c r="E46" s="13">
        <f t="shared" si="0"/>
        <v>41.254136672239092</v>
      </c>
    </row>
    <row r="47" spans="1:5" ht="63">
      <c r="A47" s="8" t="s">
        <v>36</v>
      </c>
      <c r="B47" s="11" t="s">
        <v>37</v>
      </c>
      <c r="C47" s="2">
        <v>644.6</v>
      </c>
      <c r="D47" s="2">
        <v>243.4</v>
      </c>
      <c r="E47" s="13">
        <f t="shared" si="0"/>
        <v>37.759851070431274</v>
      </c>
    </row>
    <row r="48" spans="1:5" ht="94.5">
      <c r="A48" s="8" t="s">
        <v>38</v>
      </c>
      <c r="B48" s="11" t="s">
        <v>39</v>
      </c>
      <c r="C48" s="2">
        <v>2119.4</v>
      </c>
      <c r="D48" s="2">
        <v>849.2</v>
      </c>
      <c r="E48" s="13">
        <f t="shared" si="0"/>
        <v>40.067943757667265</v>
      </c>
    </row>
    <row r="49" spans="1:5" ht="15.75">
      <c r="A49" s="8" t="s">
        <v>93</v>
      </c>
      <c r="B49" s="11" t="s">
        <v>85</v>
      </c>
      <c r="C49" s="2">
        <v>3</v>
      </c>
      <c r="D49" s="2">
        <v>0</v>
      </c>
      <c r="E49" s="13">
        <f t="shared" si="0"/>
        <v>0</v>
      </c>
    </row>
    <row r="50" spans="1:5" ht="31.5">
      <c r="A50" s="8" t="s">
        <v>94</v>
      </c>
      <c r="B50" s="11" t="s">
        <v>40</v>
      </c>
      <c r="C50" s="2">
        <v>164.1</v>
      </c>
      <c r="D50" s="2">
        <v>116.6</v>
      </c>
      <c r="E50" s="13">
        <f t="shared" si="0"/>
        <v>71.054235222425348</v>
      </c>
    </row>
    <row r="51" spans="1:5" ht="15.75">
      <c r="A51" s="4" t="s">
        <v>41</v>
      </c>
      <c r="B51" s="9" t="s">
        <v>42</v>
      </c>
      <c r="C51" s="10">
        <f>C52</f>
        <v>63.6</v>
      </c>
      <c r="D51" s="10">
        <f>D52</f>
        <v>26.8</v>
      </c>
      <c r="E51" s="13">
        <f t="shared" si="0"/>
        <v>42.138364779874216</v>
      </c>
    </row>
    <row r="52" spans="1:5" ht="31.5">
      <c r="A52" s="8" t="s">
        <v>43</v>
      </c>
      <c r="B52" s="11" t="s">
        <v>44</v>
      </c>
      <c r="C52" s="2">
        <v>63.6</v>
      </c>
      <c r="D52" s="2">
        <v>26.8</v>
      </c>
      <c r="E52" s="13">
        <f t="shared" si="0"/>
        <v>42.138364779874216</v>
      </c>
    </row>
    <row r="53" spans="1:5" ht="15.75">
      <c r="A53" s="4" t="s">
        <v>45</v>
      </c>
      <c r="B53" s="9" t="s">
        <v>46</v>
      </c>
      <c r="C53" s="10">
        <f>C54+C55</f>
        <v>137</v>
      </c>
      <c r="D53" s="10">
        <f>D54</f>
        <v>0</v>
      </c>
      <c r="E53" s="13">
        <f t="shared" si="0"/>
        <v>0</v>
      </c>
    </row>
    <row r="54" spans="1:5" ht="63">
      <c r="A54" s="8" t="s">
        <v>47</v>
      </c>
      <c r="B54" s="11" t="s">
        <v>48</v>
      </c>
      <c r="C54" s="2">
        <v>27</v>
      </c>
      <c r="D54" s="2">
        <v>0</v>
      </c>
      <c r="E54" s="13">
        <f t="shared" si="0"/>
        <v>0</v>
      </c>
    </row>
    <row r="55" spans="1:5" ht="31.5">
      <c r="A55" s="8" t="s">
        <v>119</v>
      </c>
      <c r="B55" s="11" t="s">
        <v>120</v>
      </c>
      <c r="C55" s="2">
        <v>110</v>
      </c>
      <c r="D55" s="2">
        <v>0</v>
      </c>
      <c r="E55" s="13">
        <f t="shared" si="0"/>
        <v>0</v>
      </c>
    </row>
    <row r="56" spans="1:5" ht="15.75">
      <c r="A56" s="4" t="s">
        <v>49</v>
      </c>
      <c r="B56" s="9" t="s">
        <v>50</v>
      </c>
      <c r="C56" s="10">
        <f>C57+C58</f>
        <v>50</v>
      </c>
      <c r="D56" s="10">
        <f>D57</f>
        <v>0</v>
      </c>
      <c r="E56" s="13">
        <f>D56/C56</f>
        <v>0</v>
      </c>
    </row>
    <row r="57" spans="1:5" ht="15.75">
      <c r="A57" s="8" t="s">
        <v>121</v>
      </c>
      <c r="B57" s="11" t="s">
        <v>122</v>
      </c>
      <c r="C57" s="2">
        <v>30</v>
      </c>
      <c r="D57" s="10">
        <v>0</v>
      </c>
      <c r="E57" s="13">
        <f>D57/C57</f>
        <v>0</v>
      </c>
    </row>
    <row r="58" spans="1:5" ht="31.5">
      <c r="A58" s="8" t="s">
        <v>124</v>
      </c>
      <c r="B58" s="11" t="s">
        <v>125</v>
      </c>
      <c r="C58" s="2">
        <v>20</v>
      </c>
      <c r="D58" s="10">
        <v>0</v>
      </c>
      <c r="E58" s="13"/>
    </row>
    <row r="59" spans="1:5" ht="31.5">
      <c r="A59" s="4" t="s">
        <v>51</v>
      </c>
      <c r="B59" s="9" t="s">
        <v>52</v>
      </c>
      <c r="C59" s="10">
        <f>C60+C61</f>
        <v>1217.4000000000001</v>
      </c>
      <c r="D59" s="10">
        <f>D60+D61</f>
        <v>74.900000000000006</v>
      </c>
      <c r="E59" s="13">
        <f t="shared" si="0"/>
        <v>6.152456053885329</v>
      </c>
    </row>
    <row r="60" spans="1:5" ht="15.75">
      <c r="A60" s="8" t="s">
        <v>53</v>
      </c>
      <c r="B60" s="11" t="s">
        <v>54</v>
      </c>
      <c r="C60" s="2">
        <v>917.4</v>
      </c>
      <c r="D60" s="2">
        <v>39</v>
      </c>
      <c r="E60" s="13">
        <f t="shared" si="0"/>
        <v>4.251144538914323</v>
      </c>
    </row>
    <row r="61" spans="1:5" ht="15.75">
      <c r="A61" s="8" t="s">
        <v>55</v>
      </c>
      <c r="B61" s="11" t="s">
        <v>56</v>
      </c>
      <c r="C61" s="2">
        <v>300</v>
      </c>
      <c r="D61" s="2">
        <v>35.9</v>
      </c>
      <c r="E61" s="13">
        <f t="shared" si="0"/>
        <v>11.966666666666665</v>
      </c>
    </row>
    <row r="62" spans="1:5" ht="15.75">
      <c r="A62" s="4" t="s">
        <v>57</v>
      </c>
      <c r="B62" s="9" t="s">
        <v>58</v>
      </c>
      <c r="C62" s="10">
        <f>C63</f>
        <v>50</v>
      </c>
      <c r="D62" s="10">
        <f>D63</f>
        <v>4.5</v>
      </c>
      <c r="E62" s="13">
        <f t="shared" si="0"/>
        <v>9</v>
      </c>
    </row>
    <row r="63" spans="1:5" ht="31.5">
      <c r="A63" s="8" t="s">
        <v>59</v>
      </c>
      <c r="B63" s="11" t="s">
        <v>60</v>
      </c>
      <c r="C63" s="2">
        <v>50</v>
      </c>
      <c r="D63" s="2">
        <v>4.5</v>
      </c>
      <c r="E63" s="13">
        <f t="shared" si="0"/>
        <v>9</v>
      </c>
    </row>
    <row r="64" spans="1:5" ht="31.5">
      <c r="A64" s="4" t="s">
        <v>61</v>
      </c>
      <c r="B64" s="9" t="s">
        <v>62</v>
      </c>
      <c r="C64" s="10">
        <f>C65</f>
        <v>1799.4</v>
      </c>
      <c r="D64" s="10">
        <f>D65</f>
        <v>872</v>
      </c>
      <c r="E64" s="13">
        <f t="shared" si="0"/>
        <v>48.460597977103475</v>
      </c>
    </row>
    <row r="65" spans="1:5" ht="15.75">
      <c r="A65" s="8" t="s">
        <v>63</v>
      </c>
      <c r="B65" s="11" t="s">
        <v>64</v>
      </c>
      <c r="C65" s="2">
        <v>1799.4</v>
      </c>
      <c r="D65" s="2">
        <v>872</v>
      </c>
      <c r="E65" s="13">
        <f t="shared" si="0"/>
        <v>48.460597977103475</v>
      </c>
    </row>
    <row r="66" spans="1:5" ht="15.75">
      <c r="A66" s="4">
        <v>1100</v>
      </c>
      <c r="B66" s="9" t="s">
        <v>65</v>
      </c>
      <c r="C66" s="10">
        <f>C67</f>
        <v>30</v>
      </c>
      <c r="D66" s="10">
        <f>D67</f>
        <v>0</v>
      </c>
      <c r="E66" s="13">
        <f t="shared" si="0"/>
        <v>0</v>
      </c>
    </row>
    <row r="67" spans="1:5" ht="19.5" customHeight="1">
      <c r="A67" s="8">
        <v>1101</v>
      </c>
      <c r="B67" s="11" t="s">
        <v>92</v>
      </c>
      <c r="C67" s="2">
        <v>30</v>
      </c>
      <c r="D67" s="2">
        <v>0</v>
      </c>
      <c r="E67" s="13">
        <f t="shared" si="0"/>
        <v>0</v>
      </c>
    </row>
    <row r="68" spans="1:5" ht="31.5">
      <c r="A68" s="4">
        <v>1200</v>
      </c>
      <c r="B68" s="9" t="s">
        <v>126</v>
      </c>
      <c r="C68" s="10">
        <f>C69</f>
        <v>52</v>
      </c>
      <c r="D68" s="10">
        <f>D69</f>
        <v>2.9</v>
      </c>
      <c r="E68" s="13">
        <f t="shared" si="0"/>
        <v>5.5769230769230766</v>
      </c>
    </row>
    <row r="69" spans="1:5" ht="15.75">
      <c r="A69" s="8">
        <v>1202</v>
      </c>
      <c r="B69" s="11" t="s">
        <v>123</v>
      </c>
      <c r="C69" s="2">
        <v>52</v>
      </c>
      <c r="D69" s="2">
        <v>2.9</v>
      </c>
      <c r="E69" s="13">
        <f t="shared" si="0"/>
        <v>5.5769230769230766</v>
      </c>
    </row>
    <row r="70" spans="1:5" ht="15.75">
      <c r="A70" s="8"/>
      <c r="B70" s="4" t="s">
        <v>67</v>
      </c>
      <c r="C70" s="10">
        <f>C46+C51+C53+C56+C59+C62+C64+C66+C68</f>
        <v>6330.5</v>
      </c>
      <c r="D70" s="10">
        <f>D46+D51+D53+D56+D59+D62+D64+D66+D68</f>
        <v>2190.3000000000002</v>
      </c>
      <c r="E70" s="13">
        <f t="shared" si="0"/>
        <v>34.599162783350451</v>
      </c>
    </row>
    <row r="71" spans="1:5" ht="47.25">
      <c r="A71" s="8" t="s">
        <v>71</v>
      </c>
      <c r="B71" s="4" t="s">
        <v>73</v>
      </c>
      <c r="C71" s="10">
        <f>C44-C70</f>
        <v>-52.800000000000182</v>
      </c>
      <c r="D71" s="10">
        <f>D44-D70</f>
        <v>223.79999999999973</v>
      </c>
      <c r="E71" s="13"/>
    </row>
    <row r="72" spans="1:5" ht="31.5">
      <c r="A72" s="8" t="s">
        <v>72</v>
      </c>
      <c r="B72" s="4" t="s">
        <v>74</v>
      </c>
      <c r="C72" s="10">
        <f>-C71</f>
        <v>52.800000000000182</v>
      </c>
      <c r="D72" s="10">
        <f>-D71</f>
        <v>-223.79999999999973</v>
      </c>
      <c r="E72" s="13"/>
    </row>
    <row r="73" spans="1:5" ht="15.75">
      <c r="A73" s="8"/>
      <c r="B73" s="4" t="s">
        <v>75</v>
      </c>
      <c r="C73" s="10"/>
      <c r="D73" s="10">
        <v>-294.39999999999998</v>
      </c>
      <c r="E73" s="13"/>
    </row>
  </sheetData>
  <mergeCells count="5">
    <mergeCell ref="A7:E7"/>
    <mergeCell ref="A45:E45"/>
    <mergeCell ref="C1:E1"/>
    <mergeCell ref="C3:E3"/>
    <mergeCell ref="A6:E6"/>
  </mergeCells>
  <phoneticPr fontId="0" type="noConversion"/>
  <pageMargins left="0.55118110236220474" right="0.15748031496062992" top="0.51181102362204722" bottom="0.47244094488188981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Н.Гнутов</vt:lpstr>
    </vt:vector>
  </TitlesOfParts>
  <Company>КБФПиК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</dc:creator>
  <cp:lastModifiedBy>computer</cp:lastModifiedBy>
  <cp:lastPrinted>2012-07-30T07:19:27Z</cp:lastPrinted>
  <dcterms:created xsi:type="dcterms:W3CDTF">2010-04-20T05:57:25Z</dcterms:created>
  <dcterms:modified xsi:type="dcterms:W3CDTF">2012-08-16T11:46:54Z</dcterms:modified>
</cp:coreProperties>
</file>